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4\"/>
    </mc:Choice>
  </mc:AlternateContent>
  <xr:revisionPtr revIDLastSave="0" documentId="13_ncr:1_{F433D962-2F0A-4E08-A6DD-C2109DF741EA}" xr6:coauthVersionLast="47" xr6:coauthVersionMax="47" xr10:uidLastSave="{00000000-0000-0000-0000-000000000000}"/>
  <bookViews>
    <workbookView xWindow="0" yWindow="2064" windowWidth="17640" windowHeight="11280" tabRatio="796" activeTab="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<sst xmlns="http://schemas.openxmlformats.org/spreadsheetml/2006/main" count="297" uniqueCount="152">
  <si>
    <t>СВОДКА ЗАТРАТ</t>
  </si>
  <si>
    <t>P_0244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</si>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</sst>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3" fillId="0" borderId="1" xfId="1" applyNumberFormat="1" applyFont="1" applyFill="1" applyBorder="1" applyAlignment="1">
      <alignment horizontal="left" vertical="center" wrapText="1" indent="17"/>
    </xf>
    <xf numFmtId="184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C40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9" max="9" width="17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145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ССР!D73+ССР!E73</f>
        <v>8590.42858888103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ССР!F73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ССР!G73</f>
        <v>967.00272958629898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9557.4313184673301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1592.9052184673301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10575.627279919199</v>
      </c>
      <c r="D40" s="57"/>
      <c r="E40" s="66">
        <f>D40-C40</f>
        <v>-10575.627279919199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10575.627279919199</v>
      </c>
      <c r="D42" s="57"/>
      <c r="E42" s="66">
        <f>D42-C42</f>
        <v>-10575.627279919199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146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388.48061068537999</v>
      </c>
      <c r="E25" s="41">
        <v>24.126470438877998</v>
      </c>
      <c r="F25" s="41">
        <v>0</v>
      </c>
      <c r="G25" s="41">
        <v>0</v>
      </c>
      <c r="H25" s="41">
        <v>412.60708112424999</v>
      </c>
    </row>
    <row r="26" spans="1:8" ht="31.2">
      <c r="A26" s="2">
        <v>2</v>
      </c>
      <c r="B26" s="2" t="s">
        <v>41</v>
      </c>
      <c r="C26" s="42" t="s">
        <v>42</v>
      </c>
      <c r="D26" s="41">
        <v>5700</v>
      </c>
      <c r="E26" s="41">
        <v>497.6</v>
      </c>
      <c r="F26" s="41">
        <v>0</v>
      </c>
      <c r="G26" s="41">
        <v>0</v>
      </c>
      <c r="H26" s="41">
        <v>6197.6</v>
      </c>
    </row>
    <row r="27" spans="1:8">
      <c r="A27" s="2"/>
      <c r="B27" s="33"/>
      <c r="C27" s="33" t="s">
        <v>43</v>
      </c>
      <c r="D27" s="41">
        <v>6088.4806106854003</v>
      </c>
      <c r="E27" s="41">
        <v>521.72647043888003</v>
      </c>
      <c r="F27" s="41">
        <v>0</v>
      </c>
      <c r="G27" s="41">
        <v>0</v>
      </c>
      <c r="H27" s="41">
        <v>6610.2070811243002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6088.4806106854003</v>
      </c>
      <c r="E43" s="41">
        <v>521.72647043888003</v>
      </c>
      <c r="F43" s="41">
        <v>0</v>
      </c>
      <c r="G43" s="41">
        <v>0</v>
      </c>
      <c r="H43" s="41">
        <v>6610.2070811243002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7.7696122137075001</v>
      </c>
      <c r="E45" s="41">
        <v>0.48252940877755002</v>
      </c>
      <c r="F45" s="41">
        <v>0</v>
      </c>
      <c r="G45" s="41">
        <v>0</v>
      </c>
      <c r="H45" s="41">
        <v>8.2521416224850999</v>
      </c>
    </row>
    <row r="46" spans="1:8" ht="31.2">
      <c r="A46" s="2">
        <v>4</v>
      </c>
      <c r="B46" s="2" t="s">
        <v>56</v>
      </c>
      <c r="C46" s="42" t="s">
        <v>58</v>
      </c>
      <c r="D46" s="41">
        <v>142.5</v>
      </c>
      <c r="E46" s="41">
        <v>12.44</v>
      </c>
      <c r="F46" s="41">
        <v>0</v>
      </c>
      <c r="G46" s="41">
        <v>0</v>
      </c>
      <c r="H46" s="41">
        <v>154.94</v>
      </c>
    </row>
    <row r="47" spans="1:8">
      <c r="A47" s="2"/>
      <c r="B47" s="33"/>
      <c r="C47" s="33" t="s">
        <v>59</v>
      </c>
      <c r="D47" s="41">
        <v>150.26961221370999</v>
      </c>
      <c r="E47" s="41">
        <v>12.922529408778001</v>
      </c>
      <c r="F47" s="41">
        <v>0</v>
      </c>
      <c r="G47" s="41">
        <v>0</v>
      </c>
      <c r="H47" s="41">
        <v>163.19214162249</v>
      </c>
    </row>
    <row r="48" spans="1:8">
      <c r="A48" s="2"/>
      <c r="B48" s="33"/>
      <c r="C48" s="33" t="s">
        <v>60</v>
      </c>
      <c r="D48" s="41">
        <v>6238.7502228990998</v>
      </c>
      <c r="E48" s="41">
        <v>534.64899984765998</v>
      </c>
      <c r="F48" s="41">
        <v>0</v>
      </c>
      <c r="G48" s="41">
        <v>0</v>
      </c>
      <c r="H48" s="41">
        <v>6773.3992227466997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62</v>
      </c>
      <c r="C50" s="48" t="s">
        <v>40</v>
      </c>
      <c r="D50" s="41">
        <v>0</v>
      </c>
      <c r="E50" s="41">
        <v>0</v>
      </c>
      <c r="F50" s="41">
        <v>0</v>
      </c>
      <c r="G50" s="41">
        <v>20.885211138313</v>
      </c>
      <c r="H50" s="41">
        <v>20.885211138313</v>
      </c>
    </row>
    <row r="51" spans="1:8" ht="31.2">
      <c r="A51" s="2">
        <v>6</v>
      </c>
      <c r="B51" s="2" t="s">
        <v>63</v>
      </c>
      <c r="C51" s="48" t="s">
        <v>64</v>
      </c>
      <c r="D51" s="41">
        <v>162.83138081767001</v>
      </c>
      <c r="E51" s="41">
        <v>13.954338896024</v>
      </c>
      <c r="F51" s="41">
        <v>0</v>
      </c>
      <c r="G51" s="41">
        <v>0</v>
      </c>
      <c r="H51" s="41">
        <v>176.78571971369001</v>
      </c>
    </row>
    <row r="52" spans="1:8">
      <c r="A52" s="2">
        <v>7</v>
      </c>
      <c r="B52" s="2" t="s">
        <v>65</v>
      </c>
      <c r="C52" s="48" t="s">
        <v>66</v>
      </c>
      <c r="D52" s="41">
        <v>0</v>
      </c>
      <c r="E52" s="41">
        <v>0</v>
      </c>
      <c r="F52" s="41">
        <v>0</v>
      </c>
      <c r="G52" s="41">
        <v>9.1326451336040009</v>
      </c>
      <c r="H52" s="41">
        <v>9.1326451336040009</v>
      </c>
    </row>
    <row r="53" spans="1:8">
      <c r="A53" s="2">
        <v>8</v>
      </c>
      <c r="B53" s="2"/>
      <c r="C53" s="48" t="s">
        <v>67</v>
      </c>
      <c r="D53" s="41">
        <v>0</v>
      </c>
      <c r="E53" s="41">
        <v>0</v>
      </c>
      <c r="F53" s="41">
        <v>0</v>
      </c>
      <c r="G53" s="41">
        <v>5.2278375815553</v>
      </c>
      <c r="H53" s="41">
        <v>5.2278375815553</v>
      </c>
    </row>
    <row r="54" spans="1:8">
      <c r="A54" s="2">
        <v>9</v>
      </c>
      <c r="B54" s="2"/>
      <c r="C54" s="48" t="s">
        <v>68</v>
      </c>
      <c r="D54" s="41">
        <v>0</v>
      </c>
      <c r="E54" s="41">
        <v>0</v>
      </c>
      <c r="F54" s="41">
        <v>0</v>
      </c>
      <c r="G54" s="41">
        <v>5.2278375815553</v>
      </c>
      <c r="H54" s="41">
        <v>5.2278375815553</v>
      </c>
    </row>
    <row r="55" spans="1:8">
      <c r="A55" s="2"/>
      <c r="B55" s="33"/>
      <c r="C55" s="33" t="s">
        <v>69</v>
      </c>
      <c r="D55" s="41">
        <v>162.83138081767001</v>
      </c>
      <c r="E55" s="41">
        <v>13.954338896024</v>
      </c>
      <c r="F55" s="41">
        <v>0</v>
      </c>
      <c r="G55" s="41">
        <v>40.473531435028001</v>
      </c>
      <c r="H55" s="41">
        <v>217.25925114872001</v>
      </c>
    </row>
    <row r="56" spans="1:8">
      <c r="A56" s="2"/>
      <c r="B56" s="33"/>
      <c r="C56" s="33" t="s">
        <v>70</v>
      </c>
      <c r="D56" s="41">
        <v>6401.5816037166996</v>
      </c>
      <c r="E56" s="41">
        <v>548.60333874367996</v>
      </c>
      <c r="F56" s="41">
        <v>0</v>
      </c>
      <c r="G56" s="41">
        <v>40.473531435028001</v>
      </c>
      <c r="H56" s="41">
        <v>6990.6584738954998</v>
      </c>
    </row>
    <row r="57" spans="1:8" ht="31.5" customHeight="1">
      <c r="A57" s="2"/>
      <c r="B57" s="33"/>
      <c r="C57" s="33" t="s">
        <v>71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72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73</v>
      </c>
      <c r="D60" s="41">
        <v>6401.5816037166996</v>
      </c>
      <c r="E60" s="41">
        <v>548.60333874367996</v>
      </c>
      <c r="F60" s="41">
        <v>0</v>
      </c>
      <c r="G60" s="41">
        <v>40.473531435028001</v>
      </c>
      <c r="H60" s="41">
        <v>6990.6584738954998</v>
      </c>
    </row>
    <row r="61" spans="1:8" ht="157.5" customHeight="1">
      <c r="A61" s="2"/>
      <c r="B61" s="33"/>
      <c r="C61" s="33" t="s">
        <v>74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75</v>
      </c>
      <c r="C62" s="48" t="s">
        <v>76</v>
      </c>
      <c r="D62" s="41">
        <v>0</v>
      </c>
      <c r="E62" s="41">
        <v>0</v>
      </c>
      <c r="F62" s="41">
        <v>0</v>
      </c>
      <c r="G62" s="41">
        <v>30.291136515047999</v>
      </c>
      <c r="H62" s="41">
        <v>30.291136515047999</v>
      </c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711.6</v>
      </c>
      <c r="H63" s="41">
        <v>711.6</v>
      </c>
    </row>
    <row r="64" spans="1:8">
      <c r="A64" s="2"/>
      <c r="B64" s="33"/>
      <c r="C64" s="33" t="s">
        <v>79</v>
      </c>
      <c r="D64" s="41">
        <v>0</v>
      </c>
      <c r="E64" s="41">
        <v>0</v>
      </c>
      <c r="F64" s="41">
        <v>0</v>
      </c>
      <c r="G64" s="41">
        <v>741.89113651504999</v>
      </c>
      <c r="H64" s="41">
        <v>741.89113651504999</v>
      </c>
    </row>
    <row r="65" spans="1:8">
      <c r="A65" s="2"/>
      <c r="B65" s="33"/>
      <c r="C65" s="33" t="s">
        <v>80</v>
      </c>
      <c r="D65" s="41">
        <v>6401.5816037166996</v>
      </c>
      <c r="E65" s="41">
        <v>548.60333874367996</v>
      </c>
      <c r="F65" s="41">
        <v>0</v>
      </c>
      <c r="G65" s="41">
        <v>782.36466795008005</v>
      </c>
      <c r="H65" s="41">
        <v>7732.5496104104996</v>
      </c>
    </row>
    <row r="66" spans="1:8">
      <c r="A66" s="2"/>
      <c r="B66" s="33"/>
      <c r="C66" s="33" t="s">
        <v>81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82</v>
      </c>
      <c r="C67" s="48" t="s">
        <v>83</v>
      </c>
      <c r="D67" s="41">
        <f>D65*3%</f>
        <v>192.04744811150101</v>
      </c>
      <c r="E67" s="41">
        <f>E65*3%</f>
        <v>16.458100162310402</v>
      </c>
      <c r="F67" s="41">
        <f>F65*3%</f>
        <v>0</v>
      </c>
      <c r="G67" s="41">
        <f>G65*3%</f>
        <v>23.470940038502398</v>
      </c>
      <c r="H67" s="41">
        <f>SUM(D67:G67)</f>
        <v>231.97648831231399</v>
      </c>
    </row>
    <row r="68" spans="1:8">
      <c r="A68" s="2"/>
      <c r="B68" s="33"/>
      <c r="C68" s="33" t="s">
        <v>84</v>
      </c>
      <c r="D68" s="41">
        <f>D67</f>
        <v>192.04744811150101</v>
      </c>
      <c r="E68" s="41">
        <f>E67</f>
        <v>16.458100162310402</v>
      </c>
      <c r="F68" s="41">
        <f>F67</f>
        <v>0</v>
      </c>
      <c r="G68" s="41">
        <f>G67</f>
        <v>23.470940038502398</v>
      </c>
      <c r="H68" s="41">
        <f>SUM(D68:G68)</f>
        <v>231.97648831231399</v>
      </c>
    </row>
    <row r="69" spans="1:8">
      <c r="A69" s="2"/>
      <c r="B69" s="33"/>
      <c r="C69" s="33" t="s">
        <v>85</v>
      </c>
      <c r="D69" s="41">
        <f>D68+D65</f>
        <v>6593.6290518282003</v>
      </c>
      <c r="E69" s="41">
        <f>E68+E65</f>
        <v>565.06143890599003</v>
      </c>
      <c r="F69" s="41">
        <f>F68+F65</f>
        <v>0</v>
      </c>
      <c r="G69" s="41">
        <f>G68+G65</f>
        <v>805.83560798858196</v>
      </c>
      <c r="H69" s="41">
        <f>SUM(D69:G69)</f>
        <v>7964.5260987227703</v>
      </c>
    </row>
    <row r="70" spans="1:8">
      <c r="A70" s="2"/>
      <c r="B70" s="33"/>
      <c r="C70" s="33" t="s">
        <v>86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87</v>
      </c>
      <c r="C71" s="48" t="s">
        <v>88</v>
      </c>
      <c r="D71" s="41">
        <f>D69*20%</f>
        <v>1318.72581036564</v>
      </c>
      <c r="E71" s="41">
        <f>E69*20%</f>
        <v>113.012287781198</v>
      </c>
      <c r="F71" s="41">
        <f>F69*20%</f>
        <v>0</v>
      </c>
      <c r="G71" s="41">
        <f>G69*20%</f>
        <v>161.167121597716</v>
      </c>
      <c r="H71" s="41">
        <f>SUM(D71:G71)</f>
        <v>1592.9052197445501</v>
      </c>
    </row>
    <row r="72" spans="1:8">
      <c r="A72" s="2"/>
      <c r="B72" s="33"/>
      <c r="C72" s="33" t="s">
        <v>89</v>
      </c>
      <c r="D72" s="41">
        <f>D71</f>
        <v>1318.72581036564</v>
      </c>
      <c r="E72" s="41">
        <f>E71</f>
        <v>113.012287781198</v>
      </c>
      <c r="F72" s="41">
        <f>F71</f>
        <v>0</v>
      </c>
      <c r="G72" s="41">
        <f>G71</f>
        <v>161.167121597716</v>
      </c>
      <c r="H72" s="41">
        <f>SUM(D72:G72)</f>
        <v>1592.9052197445501</v>
      </c>
    </row>
    <row r="73" spans="1:8">
      <c r="A73" s="2"/>
      <c r="B73" s="33"/>
      <c r="C73" s="33" t="s">
        <v>90</v>
      </c>
      <c r="D73" s="41">
        <f>D72+D69</f>
        <v>7912.3548621938398</v>
      </c>
      <c r="E73" s="41">
        <f>E72+E69</f>
        <v>678.07372668718801</v>
      </c>
      <c r="F73" s="41">
        <f>F72+F69</f>
        <v>0</v>
      </c>
      <c r="G73" s="41">
        <f>G72+G69</f>
        <v>967.00272958629898</v>
      </c>
      <c r="H73" s="41">
        <f>SUM(D73:G73)</f>
        <v>9557.4313184673301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91</v>
      </c>
    </row>
    <row r="2" spans="1:14" ht="45.75" customHeight="1">
      <c r="A2" s="24"/>
      <c r="B2" s="24" t="s">
        <v>92</v>
      </c>
      <c r="C2" s="84" t="s">
        <v>147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94</v>
      </c>
      <c r="C7" s="28" t="s">
        <v>95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40</v>
      </c>
      <c r="D13" s="32">
        <v>388.48061068537999</v>
      </c>
      <c r="E13" s="32">
        <v>24.126470438877998</v>
      </c>
      <c r="F13" s="32">
        <v>0</v>
      </c>
      <c r="G13" s="32">
        <v>0</v>
      </c>
      <c r="H13" s="32">
        <v>412.60708112424999</v>
      </c>
      <c r="J13" s="20"/>
    </row>
    <row r="14" spans="1:14">
      <c r="A14" s="2"/>
      <c r="B14" s="33"/>
      <c r="C14" s="33" t="s">
        <v>98</v>
      </c>
      <c r="D14" s="32">
        <v>388.48061068537999</v>
      </c>
      <c r="E14" s="32">
        <v>24.126470438877998</v>
      </c>
      <c r="F14" s="32">
        <v>0</v>
      </c>
      <c r="G14" s="32">
        <v>0</v>
      </c>
      <c r="H14" s="32">
        <v>412.60708112424999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91</v>
      </c>
    </row>
    <row r="2" spans="1:14" ht="45.75" customHeight="1">
      <c r="A2" s="24"/>
      <c r="B2" s="24" t="s">
        <v>92</v>
      </c>
      <c r="C2" s="84" t="s">
        <v>148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94</v>
      </c>
      <c r="C7" s="28" t="s">
        <v>95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20.885211138313</v>
      </c>
      <c r="H13" s="32">
        <v>20.885211138313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20.885211138313</v>
      </c>
      <c r="H14" s="32">
        <v>20.885211138313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91</v>
      </c>
    </row>
    <row r="2" spans="1:14" ht="45.75" customHeight="1">
      <c r="A2" s="24"/>
      <c r="B2" s="24" t="s">
        <v>92</v>
      </c>
      <c r="C2" s="84" t="s">
        <v>149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94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30.291136515047999</v>
      </c>
      <c r="H13" s="32">
        <v>30.291136515047999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30.291136515047999</v>
      </c>
      <c r="H14" s="32">
        <v>30.291136515047999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91</v>
      </c>
    </row>
    <row r="2" spans="1:14" ht="45.75" customHeight="1">
      <c r="A2" s="24"/>
      <c r="B2" s="24" t="s">
        <v>92</v>
      </c>
      <c r="C2" s="84" t="s">
        <v>150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94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5700</v>
      </c>
      <c r="E13" s="32">
        <v>497.6</v>
      </c>
      <c r="F13" s="32">
        <v>0</v>
      </c>
      <c r="G13" s="32">
        <v>0</v>
      </c>
      <c r="H13" s="32">
        <v>6197.6</v>
      </c>
      <c r="J13" s="20"/>
    </row>
    <row r="14" spans="1:14">
      <c r="A14" s="2"/>
      <c r="B14" s="33"/>
      <c r="C14" s="33" t="s">
        <v>98</v>
      </c>
      <c r="D14" s="32">
        <v>5700</v>
      </c>
      <c r="E14" s="32">
        <v>497.6</v>
      </c>
      <c r="F14" s="32">
        <v>0</v>
      </c>
      <c r="G14" s="32">
        <v>0</v>
      </c>
      <c r="H14" s="32">
        <v>6197.6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abSelected="1" topLeftCell="B1"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91</v>
      </c>
    </row>
    <row r="2" spans="1:14" ht="45.75" customHeight="1">
      <c r="A2" s="24"/>
      <c r="B2" s="24" t="s">
        <v>92</v>
      </c>
      <c r="C2" s="84" t="s">
        <v>151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94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78</v>
      </c>
      <c r="D13" s="32">
        <v>0</v>
      </c>
      <c r="E13" s="32">
        <v>0</v>
      </c>
      <c r="F13" s="32">
        <v>0</v>
      </c>
      <c r="G13" s="32">
        <v>711.6</v>
      </c>
      <c r="H13" s="32">
        <v>711.6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711.6</v>
      </c>
      <c r="H14" s="32">
        <v>711.6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27" zoomScale="70" zoomScaleNormal="70" workbookViewId="0">
      <selection activeCell="B5" sqref="B5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109</v>
      </c>
      <c r="B1" s="10" t="s">
        <v>110</v>
      </c>
      <c r="C1" s="10" t="s">
        <v>111</v>
      </c>
      <c r="D1" s="10" t="s">
        <v>112</v>
      </c>
      <c r="E1" s="10" t="s">
        <v>113</v>
      </c>
      <c r="F1" s="10" t="s">
        <v>114</v>
      </c>
      <c r="G1" s="10" t="s">
        <v>115</v>
      </c>
      <c r="H1" s="10" t="s">
        <v>116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95</v>
      </c>
      <c r="B3" s="93"/>
      <c r="C3" s="11"/>
      <c r="D3" s="12">
        <v>433.49229226257</v>
      </c>
      <c r="E3" s="13"/>
      <c r="F3" s="13"/>
      <c r="G3" s="13"/>
      <c r="H3" s="14"/>
    </row>
    <row r="4" spans="1:8">
      <c r="A4" s="98" t="s">
        <v>117</v>
      </c>
      <c r="B4" s="15" t="s">
        <v>118</v>
      </c>
      <c r="C4" s="11"/>
      <c r="D4" s="12">
        <v>388.48061068537999</v>
      </c>
      <c r="E4" s="13"/>
      <c r="F4" s="13"/>
      <c r="G4" s="13"/>
      <c r="H4" s="14"/>
    </row>
    <row r="5" spans="1:8">
      <c r="A5" s="98"/>
      <c r="B5" s="15" t="s">
        <v>119</v>
      </c>
      <c r="C5" s="10"/>
      <c r="D5" s="12">
        <v>24.126470438877998</v>
      </c>
      <c r="E5" s="13"/>
      <c r="F5" s="13"/>
      <c r="G5" s="13"/>
      <c r="H5" s="16"/>
    </row>
    <row r="6" spans="1:8">
      <c r="A6" s="99"/>
      <c r="B6" s="15" t="s">
        <v>120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121</v>
      </c>
      <c r="C7" s="10"/>
      <c r="D7" s="12">
        <v>0</v>
      </c>
      <c r="E7" s="13"/>
      <c r="F7" s="13"/>
      <c r="G7" s="13"/>
      <c r="H7" s="16"/>
    </row>
    <row r="8" spans="1:8">
      <c r="A8" s="94" t="s">
        <v>40</v>
      </c>
      <c r="B8" s="95"/>
      <c r="C8" s="98" t="s">
        <v>40</v>
      </c>
      <c r="D8" s="17">
        <v>412.60708112424999</v>
      </c>
      <c r="E8" s="13">
        <v>1.1000000000000001</v>
      </c>
      <c r="F8" s="13" t="s">
        <v>122</v>
      </c>
      <c r="G8" s="17">
        <v>375.09734647659002</v>
      </c>
      <c r="H8" s="16"/>
    </row>
    <row r="9" spans="1:8">
      <c r="A9" s="100">
        <v>1</v>
      </c>
      <c r="B9" s="15" t="s">
        <v>118</v>
      </c>
      <c r="C9" s="98"/>
      <c r="D9" s="17">
        <v>388.48061068537999</v>
      </c>
      <c r="E9" s="13"/>
      <c r="F9" s="13"/>
      <c r="G9" s="13"/>
      <c r="H9" s="99" t="s">
        <v>123</v>
      </c>
    </row>
    <row r="10" spans="1:8">
      <c r="A10" s="98"/>
      <c r="B10" s="15" t="s">
        <v>119</v>
      </c>
      <c r="C10" s="98"/>
      <c r="D10" s="17">
        <v>24.126470438877998</v>
      </c>
      <c r="E10" s="13"/>
      <c r="F10" s="13"/>
      <c r="G10" s="13"/>
      <c r="H10" s="99"/>
    </row>
    <row r="11" spans="1:8">
      <c r="A11" s="98"/>
      <c r="B11" s="15" t="s">
        <v>120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121</v>
      </c>
      <c r="C12" s="98"/>
      <c r="D12" s="17">
        <v>0</v>
      </c>
      <c r="E12" s="13"/>
      <c r="F12" s="13"/>
      <c r="G12" s="13"/>
      <c r="H12" s="99"/>
    </row>
    <row r="13" spans="1:8">
      <c r="A13" s="98" t="s">
        <v>124</v>
      </c>
      <c r="B13" s="15" t="s">
        <v>118</v>
      </c>
      <c r="C13" s="10"/>
      <c r="D13" s="12">
        <v>388.48061068537999</v>
      </c>
      <c r="E13" s="13"/>
      <c r="F13" s="13"/>
      <c r="G13" s="13"/>
      <c r="H13" s="16"/>
    </row>
    <row r="14" spans="1:8">
      <c r="A14" s="98"/>
      <c r="B14" s="15" t="s">
        <v>119</v>
      </c>
      <c r="C14" s="10"/>
      <c r="D14" s="12">
        <v>24.126470438877998</v>
      </c>
      <c r="E14" s="13"/>
      <c r="F14" s="13"/>
      <c r="G14" s="13"/>
      <c r="H14" s="16"/>
    </row>
    <row r="15" spans="1:8">
      <c r="A15" s="98"/>
      <c r="B15" s="15" t="s">
        <v>120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121</v>
      </c>
      <c r="C16" s="10"/>
      <c r="D16" s="12">
        <v>20.885211138313</v>
      </c>
      <c r="E16" s="13"/>
      <c r="F16" s="13"/>
      <c r="G16" s="13"/>
      <c r="H16" s="16"/>
    </row>
    <row r="17" spans="1:8">
      <c r="A17" s="94" t="s">
        <v>101</v>
      </c>
      <c r="B17" s="95"/>
      <c r="C17" s="98" t="s">
        <v>40</v>
      </c>
      <c r="D17" s="17">
        <v>20.885211138313</v>
      </c>
      <c r="E17" s="13">
        <v>1.1000000000000001</v>
      </c>
      <c r="F17" s="13" t="s">
        <v>122</v>
      </c>
      <c r="G17" s="17">
        <v>18.986555580285</v>
      </c>
      <c r="H17" s="16"/>
    </row>
    <row r="18" spans="1:8">
      <c r="A18" s="100">
        <v>1</v>
      </c>
      <c r="B18" s="15" t="s">
        <v>118</v>
      </c>
      <c r="C18" s="98"/>
      <c r="D18" s="17">
        <v>0</v>
      </c>
      <c r="E18" s="13"/>
      <c r="F18" s="13"/>
      <c r="G18" s="13"/>
      <c r="H18" s="99" t="s">
        <v>123</v>
      </c>
    </row>
    <row r="19" spans="1:8">
      <c r="A19" s="98"/>
      <c r="B19" s="15" t="s">
        <v>119</v>
      </c>
      <c r="C19" s="98"/>
      <c r="D19" s="17">
        <v>0</v>
      </c>
      <c r="E19" s="13"/>
      <c r="F19" s="13"/>
      <c r="G19" s="13"/>
      <c r="H19" s="99"/>
    </row>
    <row r="20" spans="1:8">
      <c r="A20" s="98"/>
      <c r="B20" s="15" t="s">
        <v>120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121</v>
      </c>
      <c r="C21" s="98"/>
      <c r="D21" s="17">
        <v>20.885211138313</v>
      </c>
      <c r="E21" s="13"/>
      <c r="F21" s="13"/>
      <c r="G21" s="13"/>
      <c r="H21" s="99"/>
    </row>
    <row r="22" spans="1:8" ht="24.6">
      <c r="A22" s="96" t="s">
        <v>103</v>
      </c>
      <c r="B22" s="93"/>
      <c r="C22" s="10"/>
      <c r="D22" s="12">
        <v>30.291136515047999</v>
      </c>
      <c r="E22" s="13"/>
      <c r="F22" s="13"/>
      <c r="G22" s="13"/>
      <c r="H22" s="16"/>
    </row>
    <row r="23" spans="1:8">
      <c r="A23" s="98" t="s">
        <v>125</v>
      </c>
      <c r="B23" s="15" t="s">
        <v>118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119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120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121</v>
      </c>
      <c r="C26" s="10"/>
      <c r="D26" s="12">
        <v>30.291136515047999</v>
      </c>
      <c r="E26" s="13"/>
      <c r="F26" s="13"/>
      <c r="G26" s="13"/>
      <c r="H26" s="16"/>
    </row>
    <row r="27" spans="1:8">
      <c r="A27" s="94" t="s">
        <v>103</v>
      </c>
      <c r="B27" s="95"/>
      <c r="C27" s="98" t="s">
        <v>40</v>
      </c>
      <c r="D27" s="17">
        <v>30.291136515047999</v>
      </c>
      <c r="E27" s="13">
        <v>1.1000000000000001</v>
      </c>
      <c r="F27" s="13" t="s">
        <v>122</v>
      </c>
      <c r="G27" s="17">
        <v>27.537396831860999</v>
      </c>
      <c r="H27" s="16"/>
    </row>
    <row r="28" spans="1:8">
      <c r="A28" s="100">
        <v>1</v>
      </c>
      <c r="B28" s="15" t="s">
        <v>118</v>
      </c>
      <c r="C28" s="98"/>
      <c r="D28" s="17">
        <v>0</v>
      </c>
      <c r="E28" s="13"/>
      <c r="F28" s="13"/>
      <c r="G28" s="13"/>
      <c r="H28" s="99" t="s">
        <v>123</v>
      </c>
    </row>
    <row r="29" spans="1:8">
      <c r="A29" s="98"/>
      <c r="B29" s="15" t="s">
        <v>119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120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121</v>
      </c>
      <c r="C31" s="98"/>
      <c r="D31" s="17">
        <v>30.291136515047999</v>
      </c>
      <c r="E31" s="13"/>
      <c r="F31" s="13"/>
      <c r="G31" s="13"/>
      <c r="H31" s="99"/>
    </row>
    <row r="32" spans="1:8" ht="24.6">
      <c r="A32" s="96"/>
      <c r="B32" s="93"/>
      <c r="C32" s="10"/>
      <c r="D32" s="12">
        <v>6197.6</v>
      </c>
      <c r="E32" s="13"/>
      <c r="F32" s="13"/>
      <c r="G32" s="13"/>
      <c r="H32" s="16"/>
    </row>
    <row r="33" spans="1:8">
      <c r="A33" s="98" t="s">
        <v>126</v>
      </c>
      <c r="B33" s="15" t="s">
        <v>118</v>
      </c>
      <c r="C33" s="10"/>
      <c r="D33" s="12">
        <v>5700</v>
      </c>
      <c r="E33" s="13"/>
      <c r="F33" s="13"/>
      <c r="G33" s="13"/>
      <c r="H33" s="16"/>
    </row>
    <row r="34" spans="1:8">
      <c r="A34" s="98"/>
      <c r="B34" s="15" t="s">
        <v>119</v>
      </c>
      <c r="C34" s="10"/>
      <c r="D34" s="12">
        <v>497.6</v>
      </c>
      <c r="E34" s="13"/>
      <c r="F34" s="13"/>
      <c r="G34" s="13"/>
      <c r="H34" s="16"/>
    </row>
    <row r="35" spans="1:8">
      <c r="A35" s="98"/>
      <c r="B35" s="15" t="s">
        <v>120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121</v>
      </c>
      <c r="C36" s="10"/>
      <c r="D36" s="12">
        <v>0</v>
      </c>
      <c r="E36" s="13"/>
      <c r="F36" s="13"/>
      <c r="G36" s="13"/>
      <c r="H36" s="16"/>
    </row>
    <row r="37" spans="1:8">
      <c r="A37" s="94" t="s">
        <v>107</v>
      </c>
      <c r="B37" s="95"/>
      <c r="C37" s="98" t="s">
        <v>127</v>
      </c>
      <c r="D37" s="17">
        <v>6197.6</v>
      </c>
      <c r="E37" s="13">
        <v>80</v>
      </c>
      <c r="F37" s="13" t="s">
        <v>128</v>
      </c>
      <c r="G37" s="17">
        <v>77.47</v>
      </c>
      <c r="H37" s="16"/>
    </row>
    <row r="38" spans="1:8">
      <c r="A38" s="100">
        <v>1</v>
      </c>
      <c r="B38" s="15" t="s">
        <v>118</v>
      </c>
      <c r="C38" s="98"/>
      <c r="D38" s="17">
        <v>5700</v>
      </c>
      <c r="E38" s="13"/>
      <c r="F38" s="13"/>
      <c r="G38" s="13"/>
      <c r="H38" s="99" t="s">
        <v>42</v>
      </c>
    </row>
    <row r="39" spans="1:8">
      <c r="A39" s="98"/>
      <c r="B39" s="15" t="s">
        <v>119</v>
      </c>
      <c r="C39" s="98"/>
      <c r="D39" s="17">
        <v>497.6</v>
      </c>
      <c r="E39" s="13"/>
      <c r="F39" s="13"/>
      <c r="G39" s="13"/>
      <c r="H39" s="99"/>
    </row>
    <row r="40" spans="1:8">
      <c r="A40" s="98"/>
      <c r="B40" s="15" t="s">
        <v>120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121</v>
      </c>
      <c r="C41" s="98"/>
      <c r="D41" s="17">
        <v>0</v>
      </c>
      <c r="E41" s="13"/>
      <c r="F41" s="13"/>
      <c r="G41" s="13"/>
      <c r="H41" s="99"/>
    </row>
    <row r="42" spans="1:8" ht="24.6">
      <c r="A42" s="96" t="s">
        <v>78</v>
      </c>
      <c r="B42" s="93"/>
      <c r="C42" s="10"/>
      <c r="D42" s="12">
        <v>711.6</v>
      </c>
      <c r="E42" s="13"/>
      <c r="F42" s="13"/>
      <c r="G42" s="13"/>
      <c r="H42" s="16"/>
    </row>
    <row r="43" spans="1:8">
      <c r="A43" s="98" t="s">
        <v>129</v>
      </c>
      <c r="B43" s="15" t="s">
        <v>118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119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120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121</v>
      </c>
      <c r="C46" s="10"/>
      <c r="D46" s="12">
        <v>711.6</v>
      </c>
      <c r="E46" s="13"/>
      <c r="F46" s="13"/>
      <c r="G46" s="13"/>
      <c r="H46" s="16"/>
    </row>
    <row r="47" spans="1:8">
      <c r="A47" s="94" t="s">
        <v>78</v>
      </c>
      <c r="B47" s="95"/>
      <c r="C47" s="98" t="s">
        <v>127</v>
      </c>
      <c r="D47" s="17">
        <v>711.6</v>
      </c>
      <c r="E47" s="13">
        <v>80</v>
      </c>
      <c r="F47" s="13" t="s">
        <v>128</v>
      </c>
      <c r="G47" s="17">
        <v>8.8949999999999996</v>
      </c>
      <c r="H47" s="16"/>
    </row>
    <row r="48" spans="1:8">
      <c r="A48" s="100">
        <v>1</v>
      </c>
      <c r="B48" s="15" t="s">
        <v>118</v>
      </c>
      <c r="C48" s="98"/>
      <c r="D48" s="17">
        <v>0</v>
      </c>
      <c r="E48" s="13"/>
      <c r="F48" s="13"/>
      <c r="G48" s="13"/>
      <c r="H48" s="99" t="s">
        <v>42</v>
      </c>
    </row>
    <row r="49" spans="1:8">
      <c r="A49" s="98"/>
      <c r="B49" s="15" t="s">
        <v>119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120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121</v>
      </c>
      <c r="C51" s="98"/>
      <c r="D51" s="17">
        <v>711.6</v>
      </c>
      <c r="E51" s="13"/>
      <c r="F51" s="13"/>
      <c r="G51" s="13"/>
      <c r="H51" s="99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7" t="s">
        <v>130</v>
      </c>
      <c r="B54" s="97"/>
      <c r="C54" s="97"/>
      <c r="D54" s="97"/>
      <c r="E54" s="97"/>
      <c r="F54" s="97"/>
      <c r="G54" s="97"/>
      <c r="H54" s="97"/>
    </row>
    <row r="55" spans="1:8">
      <c r="A55" s="97" t="s">
        <v>131</v>
      </c>
      <c r="B55" s="97"/>
      <c r="C55" s="97"/>
      <c r="D55" s="97"/>
      <c r="E55" s="97"/>
      <c r="F55" s="97"/>
      <c r="G55" s="97"/>
      <c r="H55" s="97"/>
    </row>
  </sheetData>
  <mergeCells count="31">
    <mergeCell ref="H9:H12"/>
    <mergeCell ref="H18:H21"/>
    <mergeCell ref="H28:H31"/>
    <mergeCell ref="H38:H41"/>
    <mergeCell ref="H48:H51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activeCell="H4" sqref="H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132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133</v>
      </c>
      <c r="B3" s="2" t="s">
        <v>134</v>
      </c>
      <c r="C3" s="2" t="s">
        <v>135</v>
      </c>
      <c r="D3" s="2" t="s">
        <v>136</v>
      </c>
      <c r="E3" s="2" t="s">
        <v>137</v>
      </c>
      <c r="F3" s="2" t="s">
        <v>138</v>
      </c>
      <c r="G3" s="2" t="s">
        <v>139</v>
      </c>
      <c r="H3" s="2" t="s">
        <v>140</v>
      </c>
    </row>
    <row r="4" spans="1:8" ht="39" customHeight="1">
      <c r="A4" s="3" t="s">
        <v>141</v>
      </c>
      <c r="B4" s="4" t="s">
        <v>122</v>
      </c>
      <c r="C4" s="5">
        <v>1.1000000000000001</v>
      </c>
      <c r="D4" s="5">
        <v>222.07854046447</v>
      </c>
      <c r="E4" s="4">
        <v>0.4</v>
      </c>
      <c r="F4" s="3" t="s">
        <v>141</v>
      </c>
      <c r="G4" s="5">
        <v>24.428639451092</v>
      </c>
      <c r="H4" s="6" t="s">
        <v>142</v>
      </c>
    </row>
    <row r="5" spans="1:8" ht="39" hidden="1" customHeight="1">
      <c r="A5" s="3" t="s">
        <v>143</v>
      </c>
      <c r="B5" s="4" t="s">
        <v>128</v>
      </c>
      <c r="C5" s="5">
        <v>2.5</v>
      </c>
      <c r="D5" s="5">
        <v>50.013676575223002</v>
      </c>
      <c r="E5" s="4">
        <v>6</v>
      </c>
      <c r="F5" s="4"/>
      <c r="G5" s="5">
        <v>125.03419143806001</v>
      </c>
      <c r="H5" s="6"/>
    </row>
    <row r="6" spans="1:8" ht="39" hidden="1" customHeight="1">
      <c r="A6" s="3" t="s">
        <v>144</v>
      </c>
      <c r="B6" s="4" t="s">
        <v>128</v>
      </c>
      <c r="C6" s="5">
        <v>360</v>
      </c>
      <c r="D6" s="5">
        <v>4.8225376529421</v>
      </c>
      <c r="E6" s="4"/>
      <c r="F6" s="4"/>
      <c r="G6" s="5">
        <v>1736.1135550592001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DC2CE74252FB4D69B8CBE2E7E1E3668E_12</vt:lpwstr>
  </property>
  <property fmtid="{D5CDD505-2E9C-101B-9397-08002B2CF9AE}" pid="3" name="KSOProductBuildVer">
    <vt:lpwstr>1049-12.2.0.20795</vt:lpwstr>
  </property>
</Properties>
</file>